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3250" windowHeight="11790"/>
  </bookViews>
  <sheets>
    <sheet name="приложение 5.2" sheetId="1" r:id="rId1"/>
  </sheets>
  <definedNames>
    <definedName name="_xlnm.Print_Area" localSheetId="0">'приложение 5.2'!$A$1:$T$11</definedName>
  </definedNames>
  <calcPr calcId="125725"/>
</workbook>
</file>

<file path=xl/calcChain.xml><?xml version="1.0" encoding="utf-8"?>
<calcChain xmlns="http://schemas.openxmlformats.org/spreadsheetml/2006/main">
  <c r="K8" i="1"/>
  <c r="L8" s="1"/>
  <c r="M8" s="1"/>
  <c r="N8" s="1"/>
  <c r="O8" s="1"/>
  <c r="P8" s="1"/>
  <c r="Q8" s="1"/>
  <c r="R8" s="1"/>
  <c r="S8" s="1"/>
  <c r="T8" s="1"/>
  <c r="J8"/>
  <c r="H10"/>
  <c r="K10"/>
  <c r="L10" s="1"/>
  <c r="M10" s="1"/>
  <c r="N10" s="1"/>
  <c r="O10" s="1"/>
  <c r="P10" s="1"/>
  <c r="Q10" s="1"/>
  <c r="R10" s="1"/>
  <c r="S10" s="1"/>
  <c r="T10" s="1"/>
  <c r="K11"/>
  <c r="L11" s="1"/>
  <c r="M11" s="1"/>
  <c r="N11" s="1"/>
  <c r="O11" s="1"/>
  <c r="P11" s="1"/>
  <c r="Q11" s="1"/>
  <c r="R11" s="1"/>
  <c r="S11" s="1"/>
  <c r="T11" s="1"/>
  <c r="J11"/>
  <c r="J10"/>
  <c r="H11" l="1"/>
  <c r="X9" l="1"/>
</calcChain>
</file>

<file path=xl/sharedStrings.xml><?xml version="1.0" encoding="utf-8"?>
<sst xmlns="http://schemas.openxmlformats.org/spreadsheetml/2006/main" count="42" uniqueCount="42">
  <si>
    <t>№ п/п</t>
  </si>
  <si>
    <t>Наименование медицинской организации</t>
  </si>
  <si>
    <t>ОГБУЗ "Станция скорой медицинской помощи"</t>
  </si>
  <si>
    <t>ФГУЗ МСЧ №135 ФМБА России</t>
  </si>
  <si>
    <t xml:space="preserve">                   </t>
  </si>
  <si>
    <t xml:space="preserve">     Приложение 5.2  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</si>
  <si>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</si>
  <si>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</si>
  <si>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</si>
  <si>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</si>
  <si>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</si>
  <si>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</si>
  <si>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</si>
  <si>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</si>
  <si>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</si>
  <si>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</si>
  <si>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</si>
  <si>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</si>
  <si>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</si>
  <si>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Коэффициент половозрастного состава (КДпв)</t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</si>
  <si>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</si>
  <si>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</si>
  <si>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</si>
  <si>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t>Коэффициент достижения уровня целевых показателей уровня заработной платы медицинских работников, предусмотренного «дорожными картами» развития здравоохранения   (КДзп)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</si>
  <si>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</si>
  <si>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Коэффициент дифференциации, рассчитанный в соответствии с Постановлением Правительства РФ от 05.05.2012 № 462 г.  (КД)</t>
  </si>
  <si>
    <t>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</si>
  <si>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Дифференцированный подушевой норматив (ДПн) (год), руб. </t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</si>
  <si>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январь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</si>
  <si>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</si>
  <si>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</si>
  <si>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</si>
  <si>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</si>
  <si>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</si>
  <si>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</si>
  <si>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август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</si>
  <si>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октябрь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</si>
  <si>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ноябрь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</si>
  <si>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декабрь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</si>
  <si>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сентябрь</t>
    </r>
  </si>
  <si>
    <t>Численность застрахованных лиц на 01.12.2024</t>
  </si>
  <si>
    <t>к Тарифному соглашению на 2025 год от 27.12.2024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</si>
</sst>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0.000000000000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1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0" borderId="0"/>
    <xf numFmtId="0" fontId="24" fillId="0" borderId="0"/>
    <xf numFmtId="0" fontId="25" fillId="0" borderId="0"/>
    <xf numFmtId="0" fontId="26" fillId="0" borderId="0">
      <alignment horizontal="center" vertical="center"/>
    </xf>
    <xf numFmtId="0" fontId="27" fillId="0" borderId="0">
      <alignment horizontal="center" vertical="top"/>
    </xf>
    <xf numFmtId="0" fontId="26" fillId="0" borderId="0">
      <alignment horizontal="right" vertical="center"/>
    </xf>
    <xf numFmtId="0" fontId="28" fillId="0" borderId="0">
      <alignment horizontal="left" vertical="center"/>
    </xf>
    <xf numFmtId="0" fontId="29" fillId="0" borderId="0">
      <alignment horizontal="center" vertical="center"/>
    </xf>
    <xf numFmtId="0" fontId="26" fillId="0" borderId="0">
      <alignment horizontal="center" vertical="center"/>
    </xf>
    <xf numFmtId="0" fontId="30" fillId="0" borderId="0">
      <alignment horizontal="center" vertical="center"/>
    </xf>
    <xf numFmtId="0" fontId="31" fillId="0" borderId="0"/>
    <xf numFmtId="0" fontId="32" fillId="0" borderId="0"/>
    <xf numFmtId="0" fontId="31" fillId="0" borderId="0"/>
    <xf numFmtId="0" fontId="24" fillId="0" borderId="0"/>
    <xf numFmtId="1" fontId="33" fillId="0" borderId="14">
      <alignment horizontal="center" shrinkToFit="1"/>
    </xf>
    <xf numFmtId="1" fontId="33" fillId="0" borderId="14">
      <alignment horizontal="center" shrinkToFit="1"/>
    </xf>
    <xf numFmtId="4" fontId="33" fillId="0" borderId="15">
      <alignment horizontal="right" vertical="top" shrinkToFit="1"/>
    </xf>
    <xf numFmtId="4" fontId="33" fillId="0" borderId="15">
      <alignment horizontal="right" vertical="top" shrinkToFit="1"/>
    </xf>
    <xf numFmtId="4" fontId="33" fillId="0" borderId="15">
      <alignment horizontal="right" vertical="center" shrinkToFit="1"/>
    </xf>
    <xf numFmtId="4" fontId="33" fillId="0" borderId="15">
      <alignment horizontal="right" vertical="center" shrinkToFit="1"/>
    </xf>
    <xf numFmtId="4" fontId="33" fillId="8" borderId="16">
      <alignment horizontal="right" vertical="top" shrinkToFit="1"/>
    </xf>
    <xf numFmtId="4" fontId="33" fillId="8" borderId="16">
      <alignment horizontal="right" vertical="top" shrinkToFit="1"/>
    </xf>
    <xf numFmtId="0" fontId="34" fillId="34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6" fillId="0" borderId="0">
      <alignment wrapText="1"/>
    </xf>
    <xf numFmtId="0" fontId="36" fillId="0" borderId="0">
      <alignment wrapText="1"/>
    </xf>
    <xf numFmtId="0" fontId="36" fillId="0" borderId="0"/>
    <xf numFmtId="0" fontId="36" fillId="0" borderId="0"/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3" fillId="0" borderId="17">
      <alignment horizontal="center" vertical="center" wrapText="1"/>
    </xf>
    <xf numFmtId="0" fontId="33" fillId="0" borderId="17">
      <alignment horizontal="center" vertical="center" wrapText="1"/>
    </xf>
    <xf numFmtId="1" fontId="33" fillId="0" borderId="18">
      <alignment horizontal="center" vertical="top" shrinkToFit="1"/>
    </xf>
    <xf numFmtId="1" fontId="33" fillId="0" borderId="18">
      <alignment horizontal="center" vertical="top" shrinkToFit="1"/>
    </xf>
    <xf numFmtId="0" fontId="33" fillId="0" borderId="19">
      <alignment horizontal="center" vertical="center"/>
    </xf>
    <xf numFmtId="0" fontId="33" fillId="0" borderId="19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wrapText="1"/>
    </xf>
    <xf numFmtId="0" fontId="31" fillId="0" borderId="0"/>
    <xf numFmtId="0" fontId="31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7" fillId="0" borderId="0">
      <alignment horizontal="center"/>
    </xf>
    <xf numFmtId="0" fontId="37" fillId="0" borderId="0">
      <alignment horizontal="center"/>
    </xf>
    <xf numFmtId="0" fontId="37" fillId="0" borderId="14">
      <alignment horizontal="center"/>
    </xf>
    <xf numFmtId="0" fontId="37" fillId="0" borderId="14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16" fontId="37" fillId="0" borderId="14">
      <alignment horizontal="center"/>
    </xf>
    <xf numFmtId="16" fontId="37" fillId="0" borderId="14">
      <alignment horizontal="center"/>
    </xf>
    <xf numFmtId="0" fontId="33" fillId="0" borderId="22">
      <alignment horizontal="left" vertical="top" wrapText="1"/>
    </xf>
    <xf numFmtId="0" fontId="33" fillId="0" borderId="22">
      <alignment horizontal="left" vertical="top" wrapText="1"/>
    </xf>
    <xf numFmtId="0" fontId="34" fillId="0" borderId="0"/>
    <xf numFmtId="0" fontId="33" fillId="0" borderId="23">
      <alignment horizontal="center" vertical="center"/>
    </xf>
    <xf numFmtId="0" fontId="33" fillId="0" borderId="23">
      <alignment horizontal="center" vertical="center"/>
    </xf>
    <xf numFmtId="1" fontId="33" fillId="0" borderId="20">
      <alignment horizontal="center" vertical="top" shrinkToFit="1"/>
    </xf>
    <xf numFmtId="1" fontId="33" fillId="0" borderId="20">
      <alignment horizontal="center" vertical="top" shrinkToFit="1"/>
    </xf>
    <xf numFmtId="0" fontId="31" fillId="34" borderId="0"/>
    <xf numFmtId="0" fontId="33" fillId="0" borderId="0">
      <alignment horizontal="center"/>
    </xf>
    <xf numFmtId="0" fontId="33" fillId="0" borderId="0">
      <alignment horizontal="center"/>
    </xf>
    <xf numFmtId="4" fontId="33" fillId="0" borderId="0">
      <alignment vertical="center" shrinkToFit="1"/>
    </xf>
    <xf numFmtId="4" fontId="33" fillId="0" borderId="0">
      <alignment vertical="center" shrinkToFit="1"/>
    </xf>
    <xf numFmtId="1" fontId="33" fillId="0" borderId="14">
      <alignment horizontal="left" wrapText="1"/>
    </xf>
    <xf numFmtId="1" fontId="33" fillId="0" borderId="14">
      <alignment horizontal="left" wrapText="1"/>
    </xf>
    <xf numFmtId="0" fontId="36" fillId="0" borderId="19">
      <alignment horizontal="center" vertical="top"/>
    </xf>
    <xf numFmtId="0" fontId="36" fillId="0" borderId="19">
      <alignment horizontal="center" vertical="top"/>
    </xf>
    <xf numFmtId="0" fontId="33" fillId="0" borderId="0">
      <alignment horizontal="right"/>
    </xf>
    <xf numFmtId="0" fontId="33" fillId="0" borderId="0">
      <alignment horizontal="right"/>
    </xf>
    <xf numFmtId="49" fontId="33" fillId="0" borderId="0">
      <alignment horizontal="center"/>
    </xf>
    <xf numFmtId="49" fontId="33" fillId="0" borderId="0">
      <alignment horizontal="center"/>
    </xf>
    <xf numFmtId="0" fontId="33" fillId="0" borderId="14">
      <alignment horizontal="left" wrapText="1"/>
    </xf>
    <xf numFmtId="0" fontId="33" fillId="0" borderId="14">
      <alignment horizontal="left" wrapText="1"/>
    </xf>
    <xf numFmtId="0" fontId="33" fillId="0" borderId="24">
      <alignment horizontal="left" wrapText="1"/>
    </xf>
    <xf numFmtId="0" fontId="33" fillId="0" borderId="24">
      <alignment horizontal="left" wrapText="1"/>
    </xf>
    <xf numFmtId="0" fontId="36" fillId="0" borderId="19">
      <alignment horizontal="left" wrapText="1"/>
    </xf>
    <xf numFmtId="0" fontId="36" fillId="0" borderId="19">
      <alignment horizontal="left" wrapText="1"/>
    </xf>
    <xf numFmtId="0" fontId="36" fillId="0" borderId="19"/>
    <xf numFmtId="0" fontId="36" fillId="0" borderId="19"/>
    <xf numFmtId="4" fontId="33" fillId="0" borderId="17">
      <alignment vertical="center" shrinkToFit="1"/>
    </xf>
    <xf numFmtId="4" fontId="33" fillId="0" borderId="17">
      <alignment vertical="center" shrinkToFit="1"/>
    </xf>
    <xf numFmtId="0" fontId="33" fillId="0" borderId="0">
      <alignment vertical="top"/>
    </xf>
    <xf numFmtId="0" fontId="33" fillId="0" borderId="0">
      <alignment vertical="top"/>
    </xf>
    <xf numFmtId="4" fontId="33" fillId="8" borderId="20">
      <alignment horizontal="left" vertical="center" shrinkToFit="1"/>
    </xf>
    <xf numFmtId="4" fontId="33" fillId="8" borderId="20">
      <alignment horizontal="left" vertical="center" shrinkToFit="1"/>
    </xf>
    <xf numFmtId="0" fontId="36" fillId="0" borderId="19">
      <alignment horizontal="center"/>
    </xf>
    <xf numFmtId="0" fontId="36" fillId="0" borderId="19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6" fillId="0" borderId="14"/>
    <xf numFmtId="0" fontId="36" fillId="0" borderId="14"/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top" shrinkToFit="1"/>
    </xf>
    <xf numFmtId="0" fontId="33" fillId="0" borderId="20">
      <alignment horizontal="center" vertical="top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shrinkToFit="1"/>
    </xf>
    <xf numFmtId="0" fontId="33" fillId="0" borderId="20">
      <alignment horizontal="center" vertical="center" shrinkToFit="1"/>
    </xf>
    <xf numFmtId="0" fontId="33" fillId="0" borderId="23">
      <alignment horizontal="right" vertical="center"/>
    </xf>
    <xf numFmtId="0" fontId="33" fillId="0" borderId="23">
      <alignment horizontal="right" vertical="center"/>
    </xf>
    <xf numFmtId="0" fontId="33" fillId="0" borderId="25">
      <alignment horizontal="right" vertical="center"/>
    </xf>
    <xf numFmtId="0" fontId="33" fillId="0" borderId="25">
      <alignment horizontal="right" vertical="center"/>
    </xf>
    <xf numFmtId="0" fontId="33" fillId="0" borderId="20">
      <alignment horizontal="center" vertical="center" wrapText="1"/>
    </xf>
    <xf numFmtId="49" fontId="33" fillId="0" borderId="20">
      <alignment horizontal="center" vertical="center" shrinkToFit="1"/>
    </xf>
    <xf numFmtId="49" fontId="33" fillId="0" borderId="20">
      <alignment horizontal="center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0" borderId="25">
      <alignment horizontal="right" vertical="top" shrinkToFit="1"/>
    </xf>
    <xf numFmtId="4" fontId="33" fillId="0" borderId="25">
      <alignment horizontal="right" vertical="top" shrinkToFit="1"/>
    </xf>
    <xf numFmtId="4" fontId="33" fillId="8" borderId="26">
      <alignment horizontal="right" vertical="top" shrinkToFit="1"/>
    </xf>
    <xf numFmtId="4" fontId="33" fillId="8" borderId="26">
      <alignment horizontal="right" vertical="top" shrinkToFit="1"/>
    </xf>
    <xf numFmtId="0" fontId="36" fillId="0" borderId="0">
      <alignment horizontal="right"/>
    </xf>
    <xf numFmtId="0" fontId="36" fillId="0" borderId="0">
      <alignment horizontal="right"/>
    </xf>
    <xf numFmtId="4" fontId="33" fillId="8" borderId="20">
      <alignment horizontal="right" vertical="center" shrinkToFit="1"/>
    </xf>
    <xf numFmtId="4" fontId="33" fillId="8" borderId="20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7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1" fontId="33" fillId="0" borderId="0">
      <alignment horizontal="left" wrapText="1"/>
    </xf>
    <xf numFmtId="1" fontId="33" fillId="0" borderId="0">
      <alignment horizontal="left" wrapText="1"/>
    </xf>
    <xf numFmtId="0" fontId="36" fillId="0" borderId="0">
      <alignment horizontal="center"/>
    </xf>
    <xf numFmtId="0" fontId="36" fillId="0" borderId="0">
      <alignment horizontal="center"/>
    </xf>
    <xf numFmtId="4" fontId="33" fillId="0" borderId="28">
      <alignment horizontal="right" vertical="top" shrinkToFit="1"/>
    </xf>
    <xf numFmtId="4" fontId="33" fillId="0" borderId="28">
      <alignment horizontal="right" vertical="top" shrinkToFit="1"/>
    </xf>
    <xf numFmtId="4" fontId="33" fillId="8" borderId="29">
      <alignment horizontal="right" vertical="top" shrinkToFit="1"/>
    </xf>
    <xf numFmtId="4" fontId="33" fillId="8" borderId="29">
      <alignment horizontal="right" vertical="top" shrinkToFit="1"/>
    </xf>
    <xf numFmtId="0" fontId="36" fillId="0" borderId="19">
      <alignment horizontal="right"/>
    </xf>
    <xf numFmtId="0" fontId="36" fillId="0" borderId="19">
      <alignment horizontal="right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6">
      <alignment horizontal="right" vertical="center" shrinkToFit="1"/>
    </xf>
    <xf numFmtId="0" fontId="35" fillId="0" borderId="0">
      <alignment horizontal="right"/>
    </xf>
    <xf numFmtId="0" fontId="35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</cellStyleXfs>
  <cellXfs count="31">
    <xf numFmtId="0" fontId="0" fillId="0" borderId="0" xfId="0"/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/>
    </xf>
    <xf numFmtId="4" fontId="21" fillId="33" borderId="13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65" fontId="21" fillId="33" borderId="13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 applyAlignment="1">
      <alignment vertical="center" wrapText="1"/>
    </xf>
    <xf numFmtId="49" fontId="21" fillId="33" borderId="13" xfId="1119" applyNumberFormat="1" applyFont="1" applyFill="1" applyBorder="1" applyAlignment="1" applyProtection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4" fontId="22" fillId="0" borderId="0" xfId="0" applyNumberFormat="1" applyFont="1"/>
    <xf numFmtId="0" fontId="19" fillId="33" borderId="13" xfId="0" applyFont="1" applyFill="1" applyBorder="1" applyAlignment="1">
      <alignment horizontal="center" vertical="center" wrapText="1"/>
    </xf>
    <xf numFmtId="43" fontId="0" fillId="0" borderId="0" xfId="1120" applyFont="1"/>
    <xf numFmtId="43" fontId="0" fillId="0" borderId="0" xfId="0" applyNumberFormat="1"/>
    <xf numFmtId="4" fontId="0" fillId="0" borderId="0" xfId="0" applyNumberFormat="1"/>
    <xf numFmtId="3" fontId="21" fillId="0" borderId="13" xfId="0" applyNumberFormat="1" applyFont="1" applyFill="1" applyBorder="1" applyAlignment="1">
      <alignment horizontal="center" vertical="center"/>
    </xf>
    <xf numFmtId="0" fontId="43" fillId="33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166" fontId="21" fillId="33" borderId="13" xfId="0" applyNumberFormat="1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43" fontId="0" fillId="0" borderId="0" xfId="1120" applyFont="1" applyFill="1"/>
    <xf numFmtId="0" fontId="18" fillId="0" borderId="0" xfId="0" applyFont="1" applyAlignment="1">
      <alignment horizontal="right" vertical="center" wrapText="1"/>
    </xf>
    <xf numFmtId="1" fontId="18" fillId="0" borderId="10" xfId="0" applyNumberFormat="1" applyFont="1" applyFill="1" applyBorder="1" applyAlignment="1">
      <alignment vertical="center" wrapText="1"/>
    </xf>
    <xf numFmtId="1" fontId="18" fillId="0" borderId="11" xfId="0" applyNumberFormat="1" applyFont="1" applyFill="1" applyBorder="1" applyAlignment="1">
      <alignment vertical="center" wrapText="1"/>
    </xf>
    <xf numFmtId="1" fontId="18" fillId="0" borderId="12" xfId="0" applyNumberFormat="1" applyFont="1" applyFill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1121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Обычный_МЕДИКАМЕНТЫ" xfId="1119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" xfId="1120" builtinId="3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  <pageSetUpPr fitToPage="1"/>
  </sheetPr>
  <dimension ref="A1:X14"/>
  <sheetViews>
    <sheetView tabSelected="1" zoomScale="80" zoomScaleNormal="80" workbookViewId="0">
      <selection activeCell="F18" sqref="F18"/>
    </sheetView>
  </sheetViews>
  <sheetFormatPr defaultColWidth="8.85546875" defaultRowHeight="12.75"/>
  <cols>
    <col min="1" max="1" width="3.5703125" customWidth="1"/>
    <col min="2" max="2" width="31.140625" customWidth="1"/>
    <col min="3" max="3" width="16.7109375" customWidth="1"/>
    <col min="4" max="4" width="18.28515625" customWidth="1"/>
    <col min="5" max="5" width="16.28515625" customWidth="1"/>
    <col min="6" max="6" width="16.140625" customWidth="1"/>
    <col min="7" max="7" width="16.5703125" customWidth="1"/>
    <col min="8" max="8" width="17.85546875" style="10" customWidth="1"/>
    <col min="9" max="9" width="16" style="10" customWidth="1"/>
    <col min="10" max="10" width="15.42578125" style="10" customWidth="1"/>
    <col min="11" max="12" width="15" style="10" customWidth="1"/>
    <col min="13" max="13" width="16" style="10" customWidth="1"/>
    <col min="14" max="14" width="15" style="10" customWidth="1"/>
    <col min="15" max="15" width="14.85546875" style="10" customWidth="1"/>
    <col min="16" max="17" width="15.5703125" style="10" customWidth="1"/>
    <col min="18" max="18" width="15.140625" style="10" customWidth="1"/>
    <col min="19" max="19" width="15.85546875" style="10" customWidth="1"/>
    <col min="20" max="20" width="15.42578125" style="10" customWidth="1"/>
    <col min="21" max="21" width="11.5703125" customWidth="1"/>
    <col min="22" max="22" width="10.140625" bestFit="1" customWidth="1"/>
    <col min="23" max="23" width="14.42578125" customWidth="1"/>
    <col min="24" max="24" width="15.7109375" bestFit="1" customWidth="1"/>
  </cols>
  <sheetData>
    <row r="1" spans="1:24" ht="21" customHeight="1">
      <c r="A1" s="11" t="s">
        <v>4</v>
      </c>
      <c r="B1" s="11"/>
      <c r="C1" s="25" t="s">
        <v>5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4" ht="21" customHeight="1">
      <c r="A2" s="1"/>
      <c r="B2" s="25" t="s">
        <v>41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4" ht="21" customHeight="1">
      <c r="A3" s="1"/>
      <c r="B3" s="1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4" s="2" customFormat="1" ht="60.75" customHeight="1">
      <c r="A4" s="29" t="s">
        <v>26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24" s="2" customFormat="1" ht="28.5" customHeight="1">
      <c r="A5" s="30" t="s">
        <v>6</v>
      </c>
      <c r="B5" s="30"/>
      <c r="C5" s="30"/>
      <c r="D5" s="30"/>
      <c r="E5" s="30"/>
      <c r="F5" s="30"/>
      <c r="G5" s="30"/>
      <c r="H5" s="30"/>
      <c r="I5" s="13" t="s">
        <v>7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12</v>
      </c>
      <c r="O5" s="15" t="s">
        <v>13</v>
      </c>
      <c r="P5" s="15" t="s">
        <v>14</v>
      </c>
      <c r="Q5" s="15" t="s">
        <v>15</v>
      </c>
      <c r="R5" s="15" t="s">
        <v>16</v>
      </c>
      <c r="S5" s="15" t="s">
        <v>17</v>
      </c>
      <c r="T5" s="15" t="s">
        <v>18</v>
      </c>
    </row>
    <row r="6" spans="1:24" s="4" customFormat="1" ht="27.75" customHeight="1">
      <c r="A6" s="26" t="s">
        <v>20</v>
      </c>
      <c r="B6" s="27"/>
      <c r="C6" s="27"/>
      <c r="D6" s="27"/>
      <c r="E6" s="27"/>
      <c r="F6" s="27"/>
      <c r="G6" s="27"/>
      <c r="H6" s="28"/>
      <c r="I6" s="3">
        <v>1213.7688409503535</v>
      </c>
      <c r="J6" s="3">
        <v>1213.7688409503535</v>
      </c>
      <c r="K6" s="3">
        <v>1213.7688409503535</v>
      </c>
      <c r="L6" s="3">
        <v>1213.7688409503535</v>
      </c>
      <c r="M6" s="3">
        <v>1213.7688409503535</v>
      </c>
      <c r="N6" s="3">
        <v>1213.7688409503535</v>
      </c>
      <c r="O6" s="3">
        <v>1213.7688409503535</v>
      </c>
      <c r="P6" s="3">
        <v>1213.7688409503535</v>
      </c>
      <c r="Q6" s="3">
        <v>1213.7688409503535</v>
      </c>
      <c r="R6" s="3">
        <v>1213.7688409503535</v>
      </c>
      <c r="S6" s="3">
        <v>1213.7688409503535</v>
      </c>
      <c r="T6" s="3">
        <v>1213.7688409503535</v>
      </c>
      <c r="U6" s="14"/>
    </row>
    <row r="7" spans="1:24" s="4" customFormat="1" ht="38.25" customHeight="1">
      <c r="A7" s="26" t="s">
        <v>21</v>
      </c>
      <c r="B7" s="27"/>
      <c r="C7" s="27"/>
      <c r="D7" s="27"/>
      <c r="E7" s="27"/>
      <c r="F7" s="27"/>
      <c r="G7" s="27"/>
      <c r="H7" s="28"/>
      <c r="I7" s="3">
        <v>1192.9265162616236</v>
      </c>
      <c r="J7" s="3">
        <v>1192.9265162616236</v>
      </c>
      <c r="K7" s="3">
        <v>1192.9265162616236</v>
      </c>
      <c r="L7" s="3">
        <v>1192.9265162616236</v>
      </c>
      <c r="M7" s="3">
        <v>1192.9265162616236</v>
      </c>
      <c r="N7" s="3">
        <v>1192.9265162616236</v>
      </c>
      <c r="O7" s="3">
        <v>1192.9265162616236</v>
      </c>
      <c r="P7" s="3">
        <v>1192.9265162616236</v>
      </c>
      <c r="Q7" s="3">
        <v>1192.9265162616236</v>
      </c>
      <c r="R7" s="3">
        <v>1192.9265162616236</v>
      </c>
      <c r="S7" s="3">
        <v>1192.9265162616236</v>
      </c>
      <c r="T7" s="3">
        <v>1192.9265162616236</v>
      </c>
      <c r="U7" s="14"/>
    </row>
    <row r="8" spans="1:24" s="4" customFormat="1" ht="35.25" customHeight="1">
      <c r="A8" s="26" t="s">
        <v>22</v>
      </c>
      <c r="B8" s="27"/>
      <c r="C8" s="27"/>
      <c r="D8" s="27"/>
      <c r="E8" s="27"/>
      <c r="F8" s="27"/>
      <c r="G8" s="27"/>
      <c r="H8" s="28"/>
      <c r="I8" s="3">
        <v>99.410543021801971</v>
      </c>
      <c r="J8" s="3">
        <f>I8</f>
        <v>99.410543021801971</v>
      </c>
      <c r="K8" s="3">
        <f t="shared" ref="K8:T8" si="0">J8</f>
        <v>99.410543021801971</v>
      </c>
      <c r="L8" s="3">
        <f t="shared" si="0"/>
        <v>99.410543021801971</v>
      </c>
      <c r="M8" s="3">
        <f t="shared" si="0"/>
        <v>99.410543021801971</v>
      </c>
      <c r="N8" s="3">
        <f t="shared" si="0"/>
        <v>99.410543021801971</v>
      </c>
      <c r="O8" s="3">
        <f t="shared" si="0"/>
        <v>99.410543021801971</v>
      </c>
      <c r="P8" s="3">
        <f t="shared" si="0"/>
        <v>99.410543021801971</v>
      </c>
      <c r="Q8" s="3">
        <f t="shared" si="0"/>
        <v>99.410543021801971</v>
      </c>
      <c r="R8" s="3">
        <f t="shared" si="0"/>
        <v>99.410543021801971</v>
      </c>
      <c r="S8" s="3">
        <f t="shared" si="0"/>
        <v>99.410543021801971</v>
      </c>
      <c r="T8" s="3">
        <f t="shared" si="0"/>
        <v>99.410543021801971</v>
      </c>
      <c r="U8" s="14"/>
    </row>
    <row r="9" spans="1:24" ht="198" customHeight="1">
      <c r="A9" s="5" t="s">
        <v>0</v>
      </c>
      <c r="B9" s="6" t="s">
        <v>1</v>
      </c>
      <c r="C9" s="6" t="s">
        <v>19</v>
      </c>
      <c r="D9" s="6" t="s">
        <v>23</v>
      </c>
      <c r="E9" s="20" t="s">
        <v>24</v>
      </c>
      <c r="F9" s="20" t="s">
        <v>25</v>
      </c>
      <c r="G9" s="6" t="s">
        <v>40</v>
      </c>
      <c r="H9" s="7" t="s">
        <v>27</v>
      </c>
      <c r="I9" s="21" t="s">
        <v>28</v>
      </c>
      <c r="J9" s="21" t="s">
        <v>29</v>
      </c>
      <c r="K9" s="20" t="s">
        <v>30</v>
      </c>
      <c r="L9" s="21" t="s">
        <v>31</v>
      </c>
      <c r="M9" s="21" t="s">
        <v>32</v>
      </c>
      <c r="N9" s="21" t="s">
        <v>33</v>
      </c>
      <c r="O9" s="21" t="s">
        <v>34</v>
      </c>
      <c r="P9" s="21" t="s">
        <v>35</v>
      </c>
      <c r="Q9" s="21" t="s">
        <v>39</v>
      </c>
      <c r="R9" s="21" t="s">
        <v>36</v>
      </c>
      <c r="S9" s="21" t="s">
        <v>37</v>
      </c>
      <c r="T9" s="21" t="s">
        <v>38</v>
      </c>
      <c r="V9" s="18"/>
      <c r="W9" s="16"/>
      <c r="X9" s="17">
        <f>X10/5</f>
        <v>0</v>
      </c>
    </row>
    <row r="10" spans="1:24" ht="38.25" customHeight="1">
      <c r="A10" s="23">
        <v>1</v>
      </c>
      <c r="B10" s="12" t="s">
        <v>2</v>
      </c>
      <c r="C10" s="8">
        <v>0.99970000000000003</v>
      </c>
      <c r="D10" s="8">
        <v>1</v>
      </c>
      <c r="E10" s="22">
        <v>1.0061036417635727</v>
      </c>
      <c r="F10" s="8">
        <v>1</v>
      </c>
      <c r="G10" s="19">
        <v>836445</v>
      </c>
      <c r="H10" s="9">
        <f>SUM(I10:T10)</f>
        <v>1199.8476500534409</v>
      </c>
      <c r="I10" s="9">
        <v>99.987304171120101</v>
      </c>
      <c r="J10" s="9">
        <f>I10</f>
        <v>99.987304171120101</v>
      </c>
      <c r="K10" s="9">
        <f t="shared" ref="K10:T10" si="1">J10</f>
        <v>99.987304171120101</v>
      </c>
      <c r="L10" s="9">
        <f t="shared" si="1"/>
        <v>99.987304171120101</v>
      </c>
      <c r="M10" s="9">
        <f t="shared" si="1"/>
        <v>99.987304171120101</v>
      </c>
      <c r="N10" s="9">
        <f t="shared" si="1"/>
        <v>99.987304171120101</v>
      </c>
      <c r="O10" s="9">
        <f t="shared" si="1"/>
        <v>99.987304171120101</v>
      </c>
      <c r="P10" s="9">
        <f t="shared" si="1"/>
        <v>99.987304171120101</v>
      </c>
      <c r="Q10" s="9">
        <f t="shared" si="1"/>
        <v>99.987304171120101</v>
      </c>
      <c r="R10" s="9">
        <f t="shared" si="1"/>
        <v>99.987304171120101</v>
      </c>
      <c r="S10" s="9">
        <f t="shared" si="1"/>
        <v>99.987304171120101</v>
      </c>
      <c r="T10" s="9">
        <f t="shared" si="1"/>
        <v>99.987304171120101</v>
      </c>
      <c r="U10" s="16"/>
      <c r="V10" s="16"/>
      <c r="X10" s="17"/>
    </row>
    <row r="11" spans="1:24" ht="38.25" customHeight="1">
      <c r="A11" s="23">
        <v>2</v>
      </c>
      <c r="B11" s="12" t="s">
        <v>3</v>
      </c>
      <c r="C11" s="8">
        <v>1.0085999999999999</v>
      </c>
      <c r="D11" s="8">
        <v>1</v>
      </c>
      <c r="E11" s="22">
        <v>1.0061036417635727</v>
      </c>
      <c r="F11" s="8">
        <v>1</v>
      </c>
      <c r="G11" s="19">
        <v>26369</v>
      </c>
      <c r="H11" s="9">
        <f>SUM(I11:T11)</f>
        <v>1210.5294986935091</v>
      </c>
      <c r="I11" s="9">
        <v>100.87745822445908</v>
      </c>
      <c r="J11" s="9">
        <f>I11</f>
        <v>100.87745822445908</v>
      </c>
      <c r="K11" s="9">
        <f t="shared" ref="K11:T11" si="2">J11</f>
        <v>100.87745822445908</v>
      </c>
      <c r="L11" s="9">
        <f t="shared" si="2"/>
        <v>100.87745822445908</v>
      </c>
      <c r="M11" s="9">
        <f t="shared" si="2"/>
        <v>100.87745822445908</v>
      </c>
      <c r="N11" s="9">
        <f t="shared" si="2"/>
        <v>100.87745822445908</v>
      </c>
      <c r="O11" s="9">
        <f t="shared" si="2"/>
        <v>100.87745822445908</v>
      </c>
      <c r="P11" s="9">
        <f t="shared" si="2"/>
        <v>100.87745822445908</v>
      </c>
      <c r="Q11" s="9">
        <f t="shared" si="2"/>
        <v>100.87745822445908</v>
      </c>
      <c r="R11" s="9">
        <f t="shared" si="2"/>
        <v>100.87745822445908</v>
      </c>
      <c r="S11" s="9">
        <f t="shared" si="2"/>
        <v>100.87745822445908</v>
      </c>
      <c r="T11" s="9">
        <f t="shared" si="2"/>
        <v>100.87745822445908</v>
      </c>
      <c r="U11" s="16"/>
      <c r="V11" s="16"/>
    </row>
    <row r="13" spans="1:24">
      <c r="I13" s="16"/>
      <c r="J13" s="24"/>
      <c r="K13" s="24"/>
      <c r="L13" s="24"/>
      <c r="M13" s="24"/>
      <c r="N13" s="24"/>
    </row>
    <row r="14" spans="1:24">
      <c r="I14" s="16"/>
      <c r="J14" s="24"/>
      <c r="K14" s="24"/>
      <c r="L14" s="24"/>
      <c r="M14" s="24"/>
      <c r="N14" s="24"/>
    </row>
  </sheetData>
  <mergeCells count="8">
    <mergeCell ref="C1:T1"/>
    <mergeCell ref="C3:T3"/>
    <mergeCell ref="B2:T2"/>
    <mergeCell ref="A8:H8"/>
    <mergeCell ref="A7:H7"/>
    <mergeCell ref="A6:H6"/>
    <mergeCell ref="A4:T4"/>
    <mergeCell ref="A5:H5"/>
  </mergeCells>
  <pageMargins left="0.39370078740157483" right="0.19685039370078741" top="0.19685039370078741" bottom="0.19685039370078741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5.2</vt:lpstr>
      <vt:lpstr>'приложение 5.2'!Область_печати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2024-08-05T13:59:53Z</cp:lastPrinted>
  <dcterms:created xsi:type="dcterms:W3CDTF">2021-01-19T13:31:14Z</dcterms:created>
  <dcterms:modified xsi:type="dcterms:W3CDTF">2024-12-28T12:17:04Z</dcterms:modified>
</cp:coreProperties>
</file>